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9" i="1" l="1"/>
  <c r="AF128" i="1"/>
  <c r="AF129" i="1" s="1"/>
  <c r="C128" i="1"/>
  <c r="AV127" i="1"/>
  <c r="AN127" i="1"/>
  <c r="AN128" i="1" s="1"/>
  <c r="AF127" i="1"/>
  <c r="U127" i="1"/>
  <c r="U128" i="1" s="1"/>
  <c r="U129" i="1" s="1"/>
  <c r="C127" i="1"/>
  <c r="AW126" i="1"/>
  <c r="AJ125" i="1"/>
  <c r="AU124" i="1"/>
  <c r="AU125" i="1" s="1"/>
  <c r="AJ124" i="1"/>
  <c r="AB124" i="1"/>
  <c r="AB125" i="1" s="1"/>
  <c r="K124" i="1"/>
  <c r="J124" i="1"/>
  <c r="J125" i="1" s="1"/>
  <c r="AU123" i="1"/>
  <c r="AS123" i="1"/>
  <c r="AS124" i="1" s="1"/>
  <c r="AJ123" i="1"/>
  <c r="AH123" i="1"/>
  <c r="AH124" i="1" s="1"/>
  <c r="AH125" i="1" s="1"/>
  <c r="AD123" i="1"/>
  <c r="AD124" i="1" s="1"/>
  <c r="AD125" i="1" s="1"/>
  <c r="AB123" i="1"/>
  <c r="M123" i="1"/>
  <c r="M125" i="1" s="1"/>
  <c r="K123" i="1"/>
  <c r="AV123" i="1" s="1"/>
  <c r="J123" i="1"/>
  <c r="AW122" i="1"/>
  <c r="AU121" i="1"/>
  <c r="V121" i="1"/>
  <c r="P121" i="1"/>
  <c r="AU120" i="1"/>
  <c r="AP120" i="1"/>
  <c r="AP121" i="1" s="1"/>
  <c r="U120" i="1"/>
  <c r="U121" i="1" s="1"/>
  <c r="T120" i="1"/>
  <c r="T121" i="1" s="1"/>
  <c r="P120" i="1"/>
  <c r="I120" i="1"/>
  <c r="I121" i="1" s="1"/>
  <c r="D120" i="1"/>
  <c r="D121" i="1" s="1"/>
  <c r="C120" i="1"/>
  <c r="AU119" i="1"/>
  <c r="AT119" i="1"/>
  <c r="AT120" i="1" s="1"/>
  <c r="AP119" i="1"/>
  <c r="V119" i="1"/>
  <c r="V120" i="1" s="1"/>
  <c r="U119" i="1"/>
  <c r="T119" i="1"/>
  <c r="S119" i="1"/>
  <c r="S120" i="1" s="1"/>
  <c r="R119" i="1"/>
  <c r="R120" i="1" s="1"/>
  <c r="R121" i="1" s="1"/>
  <c r="P119" i="1"/>
  <c r="M119" i="1"/>
  <c r="M120" i="1" s="1"/>
  <c r="I119" i="1"/>
  <c r="E119" i="1"/>
  <c r="E120" i="1" s="1"/>
  <c r="E121" i="1" s="1"/>
  <c r="D119" i="1"/>
  <c r="C119" i="1"/>
  <c r="AV119" i="1" s="1"/>
  <c r="AW118" i="1"/>
  <c r="J117" i="1"/>
  <c r="AS116" i="1"/>
  <c r="P116" i="1"/>
  <c r="J116" i="1"/>
  <c r="E116" i="1"/>
  <c r="AS115" i="1"/>
  <c r="AS117" i="1" s="1"/>
  <c r="AH115" i="1"/>
  <c r="AH116" i="1" s="1"/>
  <c r="AH117" i="1" s="1"/>
  <c r="V115" i="1"/>
  <c r="V116" i="1" s="1"/>
  <c r="V117" i="1" s="1"/>
  <c r="P115" i="1"/>
  <c r="M115" i="1"/>
  <c r="M116" i="1" s="1"/>
  <c r="M117" i="1" s="1"/>
  <c r="K115" i="1"/>
  <c r="K116" i="1" s="1"/>
  <c r="K117" i="1" s="1"/>
  <c r="J115" i="1"/>
  <c r="I115" i="1"/>
  <c r="AV115" i="1" s="1"/>
  <c r="E115" i="1"/>
  <c r="E117" i="1" s="1"/>
  <c r="D115" i="1"/>
  <c r="D116" i="1" s="1"/>
  <c r="D117" i="1" s="1"/>
  <c r="C115" i="1"/>
  <c r="C116" i="1" s="1"/>
  <c r="C117" i="1" s="1"/>
  <c r="AW114" i="1"/>
  <c r="Q113" i="1"/>
  <c r="K113" i="1"/>
  <c r="AG112" i="1"/>
  <c r="AG113" i="1" s="1"/>
  <c r="Z112" i="1"/>
  <c r="Z113" i="1" s="1"/>
  <c r="V112" i="1"/>
  <c r="Q112" i="1"/>
  <c r="M112" i="1"/>
  <c r="M113" i="1" s="1"/>
  <c r="J112" i="1"/>
  <c r="J113" i="1" s="1"/>
  <c r="I112" i="1"/>
  <c r="I113" i="1" s="1"/>
  <c r="AS111" i="1"/>
  <c r="AS112" i="1" s="1"/>
  <c r="AG111" i="1"/>
  <c r="AD111" i="1"/>
  <c r="AD112" i="1" s="1"/>
  <c r="AD113" i="1" s="1"/>
  <c r="Z111" i="1"/>
  <c r="V111" i="1"/>
  <c r="V113" i="1" s="1"/>
  <c r="T111" i="1"/>
  <c r="T112" i="1" s="1"/>
  <c r="T113" i="1" s="1"/>
  <c r="R111" i="1"/>
  <c r="R112" i="1" s="1"/>
  <c r="R113" i="1" s="1"/>
  <c r="Q111" i="1"/>
  <c r="N111" i="1"/>
  <c r="N112" i="1" s="1"/>
  <c r="M111" i="1"/>
  <c r="K111" i="1"/>
  <c r="K112" i="1" s="1"/>
  <c r="J111" i="1"/>
  <c r="I111" i="1"/>
  <c r="D111" i="1"/>
  <c r="D112" i="1" s="1"/>
  <c r="AW110" i="1"/>
  <c r="AE109" i="1"/>
  <c r="AE108" i="1"/>
  <c r="J108" i="1"/>
  <c r="AS107" i="1"/>
  <c r="AS108" i="1" s="1"/>
  <c r="AS109" i="1" s="1"/>
  <c r="AF107" i="1"/>
  <c r="AF108" i="1" s="1"/>
  <c r="AE107" i="1"/>
  <c r="V107" i="1"/>
  <c r="V108" i="1" s="1"/>
  <c r="V109" i="1" s="1"/>
  <c r="J107" i="1"/>
  <c r="H107" i="1"/>
  <c r="AV107" i="1" s="1"/>
  <c r="AW106" i="1"/>
  <c r="AU105" i="1"/>
  <c r="AR105" i="1"/>
  <c r="O105" i="1"/>
  <c r="AU104" i="1"/>
  <c r="AR104" i="1"/>
  <c r="Y104" i="1"/>
  <c r="Y105" i="1" s="1"/>
  <c r="T104" i="1"/>
  <c r="T105" i="1" s="1"/>
  <c r="O104" i="1"/>
  <c r="N104" i="1"/>
  <c r="I104" i="1"/>
  <c r="I105" i="1" s="1"/>
  <c r="AU103" i="1"/>
  <c r="AR103" i="1"/>
  <c r="AI103" i="1"/>
  <c r="AI104" i="1" s="1"/>
  <c r="AI105" i="1" s="1"/>
  <c r="Y103" i="1"/>
  <c r="W103" i="1"/>
  <c r="W104" i="1" s="1"/>
  <c r="W105" i="1" s="1"/>
  <c r="U103" i="1"/>
  <c r="U104" i="1" s="1"/>
  <c r="U105" i="1" s="1"/>
  <c r="T103" i="1"/>
  <c r="Q103" i="1"/>
  <c r="Q104" i="1" s="1"/>
  <c r="Q105" i="1" s="1"/>
  <c r="O103" i="1"/>
  <c r="N103" i="1"/>
  <c r="M103" i="1"/>
  <c r="M104" i="1" s="1"/>
  <c r="M105" i="1" s="1"/>
  <c r="I103" i="1"/>
  <c r="G103" i="1"/>
  <c r="G104" i="1" s="1"/>
  <c r="G105" i="1" s="1"/>
  <c r="AW102" i="1"/>
  <c r="Y101" i="1"/>
  <c r="Y100" i="1"/>
  <c r="D100" i="1"/>
  <c r="D101" i="1" s="1"/>
  <c r="C100" i="1"/>
  <c r="AB99" i="1"/>
  <c r="AB100" i="1" s="1"/>
  <c r="AB101" i="1" s="1"/>
  <c r="Y99" i="1"/>
  <c r="D99" i="1"/>
  <c r="C99" i="1"/>
  <c r="AV99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AV95" i="1" s="1"/>
  <c r="J95" i="1"/>
  <c r="J96" i="1" s="1"/>
  <c r="J97" i="1" s="1"/>
  <c r="AW94" i="1"/>
  <c r="AI92" i="1"/>
  <c r="AI93" i="1" s="1"/>
  <c r="R92" i="1"/>
  <c r="M92" i="1"/>
  <c r="AU91" i="1"/>
  <c r="AU92" i="1" s="1"/>
  <c r="AU93" i="1" s="1"/>
  <c r="AT91" i="1"/>
  <c r="AT93" i="1" s="1"/>
  <c r="AN91" i="1"/>
  <c r="AN92" i="1" s="1"/>
  <c r="AN93" i="1" s="1"/>
  <c r="AI91" i="1"/>
  <c r="W91" i="1"/>
  <c r="W92" i="1" s="1"/>
  <c r="W93" i="1" s="1"/>
  <c r="R91" i="1"/>
  <c r="R93" i="1" s="1"/>
  <c r="M91" i="1"/>
  <c r="I91" i="1"/>
  <c r="I92" i="1" s="1"/>
  <c r="I93" i="1" s="1"/>
  <c r="C91" i="1"/>
  <c r="C92" i="1" s="1"/>
  <c r="AW90" i="1"/>
  <c r="AE88" i="1"/>
  <c r="AE89" i="1" s="1"/>
  <c r="Q88" i="1"/>
  <c r="Q89" i="1" s="1"/>
  <c r="P88" i="1"/>
  <c r="P89" i="1" s="1"/>
  <c r="AE87" i="1"/>
  <c r="X87" i="1"/>
  <c r="X88" i="1" s="1"/>
  <c r="X89" i="1" s="1"/>
  <c r="Q87" i="1"/>
  <c r="P87" i="1"/>
  <c r="M87" i="1"/>
  <c r="M88" i="1" s="1"/>
  <c r="F87" i="1"/>
  <c r="F88" i="1" s="1"/>
  <c r="F89" i="1" s="1"/>
  <c r="AW86" i="1"/>
  <c r="D85" i="1"/>
  <c r="AF84" i="1"/>
  <c r="D84" i="1"/>
  <c r="AS83" i="1"/>
  <c r="AS84" i="1" s="1"/>
  <c r="AP83" i="1"/>
  <c r="AP84" i="1" s="1"/>
  <c r="AP85" i="1" s="1"/>
  <c r="AF83" i="1"/>
  <c r="AF85" i="1" s="1"/>
  <c r="E83" i="1"/>
  <c r="E84" i="1" s="1"/>
  <c r="E85" i="1" s="1"/>
  <c r="D83" i="1"/>
  <c r="AV83" i="1" s="1"/>
  <c r="AW82" i="1"/>
  <c r="I81" i="1"/>
  <c r="AU80" i="1"/>
  <c r="AU81" i="1" s="1"/>
  <c r="I80" i="1"/>
  <c r="AV79" i="1"/>
  <c r="AU79" i="1"/>
  <c r="S79" i="1"/>
  <c r="S80" i="1" s="1"/>
  <c r="S81" i="1" s="1"/>
  <c r="I79" i="1"/>
  <c r="H79" i="1"/>
  <c r="H80" i="1" s="1"/>
  <c r="H81" i="1" s="1"/>
  <c r="E79" i="1"/>
  <c r="E80" i="1" s="1"/>
  <c r="E81" i="1" s="1"/>
  <c r="AW78" i="1"/>
  <c r="E77" i="1"/>
  <c r="Y76" i="1"/>
  <c r="Y77" i="1" s="1"/>
  <c r="X76" i="1"/>
  <c r="X77" i="1" s="1"/>
  <c r="E76" i="1"/>
  <c r="AU75" i="1"/>
  <c r="AU76" i="1" s="1"/>
  <c r="AU77" i="1" s="1"/>
  <c r="Y75" i="1"/>
  <c r="X75" i="1"/>
  <c r="V75" i="1"/>
  <c r="V76" i="1" s="1"/>
  <c r="V77" i="1" s="1"/>
  <c r="M75" i="1"/>
  <c r="M76" i="1" s="1"/>
  <c r="E75" i="1"/>
  <c r="AV75" i="1" s="1"/>
  <c r="AW74" i="1"/>
  <c r="T73" i="1"/>
  <c r="AS72" i="1"/>
  <c r="AS73" i="1" s="1"/>
  <c r="AI72" i="1"/>
  <c r="D72" i="1"/>
  <c r="D73" i="1" s="1"/>
  <c r="AU71" i="1"/>
  <c r="AU72" i="1" s="1"/>
  <c r="AU73" i="1" s="1"/>
  <c r="AS71" i="1"/>
  <c r="AI71" i="1"/>
  <c r="T71" i="1"/>
  <c r="T72" i="1" s="1"/>
  <c r="K71" i="1"/>
  <c r="K72" i="1" s="1"/>
  <c r="K73" i="1" s="1"/>
  <c r="I71" i="1"/>
  <c r="I72" i="1" s="1"/>
  <c r="I73" i="1" s="1"/>
  <c r="H71" i="1"/>
  <c r="H72" i="1" s="1"/>
  <c r="H73" i="1" s="1"/>
  <c r="D71" i="1"/>
  <c r="C71" i="1"/>
  <c r="AV71" i="1" s="1"/>
  <c r="AW70" i="1"/>
  <c r="S69" i="1"/>
  <c r="C69" i="1"/>
  <c r="S68" i="1"/>
  <c r="J68" i="1"/>
  <c r="J69" i="1" s="1"/>
  <c r="AU67" i="1"/>
  <c r="AU68" i="1" s="1"/>
  <c r="AU69" i="1" s="1"/>
  <c r="AS67" i="1"/>
  <c r="AS68" i="1" s="1"/>
  <c r="AS69" i="1" s="1"/>
  <c r="S67" i="1"/>
  <c r="K67" i="1"/>
  <c r="K68" i="1" s="1"/>
  <c r="K69" i="1" s="1"/>
  <c r="J67" i="1"/>
  <c r="C67" i="1"/>
  <c r="AV67" i="1" s="1"/>
  <c r="AW66" i="1"/>
  <c r="AH65" i="1"/>
  <c r="AH64" i="1"/>
  <c r="Q64" i="1"/>
  <c r="Q65" i="1" s="1"/>
  <c r="AH63" i="1"/>
  <c r="AE63" i="1"/>
  <c r="AE64" i="1" s="1"/>
  <c r="AE65" i="1" s="1"/>
  <c r="AD63" i="1"/>
  <c r="AD64" i="1" s="1"/>
  <c r="AD65" i="1" s="1"/>
  <c r="Q63" i="1"/>
  <c r="I63" i="1"/>
  <c r="I64" i="1" s="1"/>
  <c r="I65" i="1" s="1"/>
  <c r="AW62" i="1"/>
  <c r="AI60" i="1"/>
  <c r="AI61" i="1" s="1"/>
  <c r="C60" i="1"/>
  <c r="AR59" i="1"/>
  <c r="AR60" i="1" s="1"/>
  <c r="AI59" i="1"/>
  <c r="L59" i="1"/>
  <c r="L60" i="1" s="1"/>
  <c r="L61" i="1" s="1"/>
  <c r="E59" i="1"/>
  <c r="E60" i="1" s="1"/>
  <c r="E61" i="1" s="1"/>
  <c r="C59" i="1"/>
  <c r="AV59" i="1" s="1"/>
  <c r="AW58" i="1"/>
  <c r="J57" i="1"/>
  <c r="AV57" i="1" s="1"/>
  <c r="J56" i="1"/>
  <c r="AV55" i="1"/>
  <c r="AS55" i="1"/>
  <c r="AS57" i="1" s="1"/>
  <c r="J55" i="1"/>
  <c r="AW54" i="1"/>
  <c r="AP53" i="1"/>
  <c r="E53" i="1"/>
  <c r="AP52" i="1"/>
  <c r="AM52" i="1"/>
  <c r="AM53" i="1" s="1"/>
  <c r="AD52" i="1"/>
  <c r="AD53" i="1" s="1"/>
  <c r="E52" i="1"/>
  <c r="C52" i="1"/>
  <c r="AP51" i="1"/>
  <c r="AM51" i="1"/>
  <c r="AL51" i="1"/>
  <c r="AL52" i="1" s="1"/>
  <c r="AL53" i="1" s="1"/>
  <c r="AJ51" i="1"/>
  <c r="AJ52" i="1" s="1"/>
  <c r="AJ53" i="1" s="1"/>
  <c r="AD51" i="1"/>
  <c r="Q51" i="1"/>
  <c r="Q52" i="1" s="1"/>
  <c r="Q53" i="1" s="1"/>
  <c r="J51" i="1"/>
  <c r="J52" i="1" s="1"/>
  <c r="J53" i="1" s="1"/>
  <c r="H51" i="1"/>
  <c r="H52" i="1" s="1"/>
  <c r="H53" i="1" s="1"/>
  <c r="E51" i="1"/>
  <c r="C51" i="1"/>
  <c r="AV51" i="1" s="1"/>
  <c r="AW50" i="1"/>
  <c r="AP49" i="1"/>
  <c r="P49" i="1"/>
  <c r="D49" i="1"/>
  <c r="AO48" i="1"/>
  <c r="AB48" i="1"/>
  <c r="O48" i="1"/>
  <c r="L48" i="1"/>
  <c r="C48" i="1"/>
  <c r="AR47" i="1"/>
  <c r="AR48" i="1" s="1"/>
  <c r="AQ47" i="1"/>
  <c r="AQ49" i="1" s="1"/>
  <c r="AP47" i="1"/>
  <c r="AP48" i="1" s="1"/>
  <c r="AO47" i="1"/>
  <c r="AO49" i="1" s="1"/>
  <c r="AK47" i="1"/>
  <c r="AK49" i="1" s="1"/>
  <c r="AI47" i="1"/>
  <c r="AI48" i="1" s="1"/>
  <c r="AB47" i="1"/>
  <c r="AB49" i="1" s="1"/>
  <c r="AA47" i="1"/>
  <c r="AA48" i="1" s="1"/>
  <c r="R47" i="1"/>
  <c r="R48" i="1" s="1"/>
  <c r="Q47" i="1"/>
  <c r="Q49" i="1" s="1"/>
  <c r="P47" i="1"/>
  <c r="P48" i="1" s="1"/>
  <c r="O47" i="1"/>
  <c r="O49" i="1" s="1"/>
  <c r="N47" i="1"/>
  <c r="N49" i="1" s="1"/>
  <c r="M47" i="1"/>
  <c r="M48" i="1" s="1"/>
  <c r="L47" i="1"/>
  <c r="L49" i="1" s="1"/>
  <c r="K47" i="1"/>
  <c r="K48" i="1" s="1"/>
  <c r="J47" i="1"/>
  <c r="J48" i="1" s="1"/>
  <c r="I47" i="1"/>
  <c r="I49" i="1" s="1"/>
  <c r="D47" i="1"/>
  <c r="D48" i="1" s="1"/>
  <c r="C47" i="1"/>
  <c r="C49" i="1" s="1"/>
  <c r="AW46" i="1"/>
  <c r="AH45" i="1"/>
  <c r="N45" i="1"/>
  <c r="AI44" i="1"/>
  <c r="Y44" i="1"/>
  <c r="P44" i="1"/>
  <c r="E44" i="1"/>
  <c r="AP43" i="1"/>
  <c r="AP45" i="1" s="1"/>
  <c r="AJ43" i="1"/>
  <c r="AJ44" i="1" s="1"/>
  <c r="AI43" i="1"/>
  <c r="AI45" i="1" s="1"/>
  <c r="AH43" i="1"/>
  <c r="AH44" i="1" s="1"/>
  <c r="AG43" i="1"/>
  <c r="AG45" i="1" s="1"/>
  <c r="AC43" i="1"/>
  <c r="AC45" i="1" s="1"/>
  <c r="Z43" i="1"/>
  <c r="Z44" i="1" s="1"/>
  <c r="Y43" i="1"/>
  <c r="Y45" i="1" s="1"/>
  <c r="U43" i="1"/>
  <c r="U45" i="1" s="1"/>
  <c r="Q43" i="1"/>
  <c r="Q44" i="1" s="1"/>
  <c r="P43" i="1"/>
  <c r="P45" i="1" s="1"/>
  <c r="N43" i="1"/>
  <c r="N44" i="1" s="1"/>
  <c r="L43" i="1"/>
  <c r="L45" i="1" s="1"/>
  <c r="J43" i="1"/>
  <c r="J45" i="1" s="1"/>
  <c r="I43" i="1"/>
  <c r="I44" i="1" s="1"/>
  <c r="E43" i="1"/>
  <c r="E45" i="1" s="1"/>
  <c r="D43" i="1"/>
  <c r="AV43" i="1" s="1"/>
  <c r="AW42" i="1"/>
  <c r="P41" i="1"/>
  <c r="R40" i="1"/>
  <c r="R41" i="1" s="1"/>
  <c r="P40" i="1"/>
  <c r="AU39" i="1"/>
  <c r="AU40" i="1" s="1"/>
  <c r="AU41" i="1" s="1"/>
  <c r="R39" i="1"/>
  <c r="AV39" i="1" s="1"/>
  <c r="P39" i="1"/>
  <c r="O39" i="1"/>
  <c r="O40" i="1" s="1"/>
  <c r="O41" i="1" s="1"/>
  <c r="AW38" i="1"/>
  <c r="C37" i="1"/>
  <c r="AV35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7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6" i="1" s="1"/>
  <c r="AW34" i="1"/>
  <c r="AP32" i="1"/>
  <c r="AP33" i="1" s="1"/>
  <c r="D32" i="1"/>
  <c r="D33" i="1" s="1"/>
  <c r="AV33" i="1" s="1"/>
  <c r="AS31" i="1"/>
  <c r="AS32" i="1" s="1"/>
  <c r="AS33" i="1" s="1"/>
  <c r="AP31" i="1"/>
  <c r="R31" i="1"/>
  <c r="R32" i="1" s="1"/>
  <c r="R33" i="1" s="1"/>
  <c r="E31" i="1"/>
  <c r="E32" i="1" s="1"/>
  <c r="E33" i="1" s="1"/>
  <c r="D31" i="1"/>
  <c r="AV31" i="1" s="1"/>
  <c r="AW30" i="1"/>
  <c r="K28" i="1"/>
  <c r="AS27" i="1"/>
  <c r="AS28" i="1" s="1"/>
  <c r="K27" i="1"/>
  <c r="E27" i="1"/>
  <c r="E28" i="1" s="1"/>
  <c r="AW26" i="1"/>
  <c r="AE24" i="1"/>
  <c r="AE25" i="1" s="1"/>
  <c r="S24" i="1"/>
  <c r="S25" i="1" s="1"/>
  <c r="H24" i="1"/>
  <c r="H25" i="1" s="1"/>
  <c r="AU23" i="1"/>
  <c r="AU24" i="1" s="1"/>
  <c r="AU25" i="1" s="1"/>
  <c r="AT23" i="1"/>
  <c r="AT24" i="1" s="1"/>
  <c r="AT25" i="1" s="1"/>
  <c r="AP23" i="1"/>
  <c r="AP24" i="1" s="1"/>
  <c r="AP25" i="1" s="1"/>
  <c r="AE23" i="1"/>
  <c r="X23" i="1"/>
  <c r="X24" i="1" s="1"/>
  <c r="X25" i="1" s="1"/>
  <c r="V23" i="1"/>
  <c r="V24" i="1" s="1"/>
  <c r="V25" i="1" s="1"/>
  <c r="S23" i="1"/>
  <c r="R23" i="1"/>
  <c r="R24" i="1" s="1"/>
  <c r="R25" i="1" s="1"/>
  <c r="Q23" i="1"/>
  <c r="Q24" i="1" s="1"/>
  <c r="Q25" i="1" s="1"/>
  <c r="K23" i="1"/>
  <c r="K24" i="1" s="1"/>
  <c r="K25" i="1" s="1"/>
  <c r="J23" i="1"/>
  <c r="J24" i="1" s="1"/>
  <c r="J25" i="1" s="1"/>
  <c r="H23" i="1"/>
  <c r="F23" i="1"/>
  <c r="F24" i="1" s="1"/>
  <c r="F25" i="1" s="1"/>
  <c r="AW22" i="1"/>
  <c r="I20" i="1"/>
  <c r="I21" i="1" s="1"/>
  <c r="AO19" i="1"/>
  <c r="AO20" i="1" s="1"/>
  <c r="AO21" i="1" s="1"/>
  <c r="R19" i="1"/>
  <c r="R20" i="1" s="1"/>
  <c r="R21" i="1" s="1"/>
  <c r="I19" i="1"/>
  <c r="F19" i="1"/>
  <c r="F20" i="1" s="1"/>
  <c r="F21" i="1" s="1"/>
  <c r="AW18" i="1"/>
  <c r="N16" i="1"/>
  <c r="N17" i="1" s="1"/>
  <c r="J16" i="1"/>
  <c r="J17" i="1" s="1"/>
  <c r="AS15" i="1"/>
  <c r="AS16" i="1" s="1"/>
  <c r="AS17" i="1" s="1"/>
  <c r="N15" i="1"/>
  <c r="M15" i="1"/>
  <c r="M16" i="1" s="1"/>
  <c r="M17" i="1" s="1"/>
  <c r="L15" i="1"/>
  <c r="L16" i="1" s="1"/>
  <c r="L17" i="1" s="1"/>
  <c r="J15" i="1"/>
  <c r="E15" i="1"/>
  <c r="E16" i="1" s="1"/>
  <c r="E17" i="1" s="1"/>
  <c r="AW14" i="1"/>
  <c r="AH13" i="1"/>
  <c r="C13" i="1"/>
  <c r="AH12" i="1"/>
  <c r="U12" i="1"/>
  <c r="N12" i="1"/>
  <c r="C12" i="1"/>
  <c r="AQ11" i="1"/>
  <c r="AQ12" i="1" s="1"/>
  <c r="AO11" i="1"/>
  <c r="AO12" i="1" s="1"/>
  <c r="AO13" i="1" s="1"/>
  <c r="AH11" i="1"/>
  <c r="W11" i="1"/>
  <c r="W12" i="1" s="1"/>
  <c r="W13" i="1" s="1"/>
  <c r="U11" i="1"/>
  <c r="U13" i="1" s="1"/>
  <c r="R11" i="1"/>
  <c r="R12" i="1" s="1"/>
  <c r="R13" i="1" s="1"/>
  <c r="Q11" i="1"/>
  <c r="Q12" i="1" s="1"/>
  <c r="Q13" i="1" s="1"/>
  <c r="N11" i="1"/>
  <c r="K11" i="1"/>
  <c r="K12" i="1" s="1"/>
  <c r="K13" i="1" s="1"/>
  <c r="D11" i="1"/>
  <c r="D12" i="1" s="1"/>
  <c r="D13" i="1" s="1"/>
  <c r="C11" i="1"/>
  <c r="AV11" i="1" s="1"/>
  <c r="AW10" i="1"/>
  <c r="AI9" i="1"/>
  <c r="Y8" i="1"/>
  <c r="Y9" i="1" s="1"/>
  <c r="L8" i="1"/>
  <c r="L9" i="1" s="1"/>
  <c r="AP7" i="1"/>
  <c r="AP8" i="1" s="1"/>
  <c r="AP9" i="1" s="1"/>
  <c r="AI7" i="1"/>
  <c r="AI8" i="1" s="1"/>
  <c r="Y7" i="1"/>
  <c r="P7" i="1"/>
  <c r="P8" i="1" s="1"/>
  <c r="P9" i="1" s="1"/>
  <c r="N7" i="1"/>
  <c r="N8" i="1" s="1"/>
  <c r="L7" i="1"/>
  <c r="J7" i="1"/>
  <c r="J8" i="1" s="1"/>
  <c r="J9" i="1" s="1"/>
  <c r="H7" i="1"/>
  <c r="H8" i="1" s="1"/>
  <c r="H9" i="1" s="1"/>
  <c r="D7" i="1"/>
  <c r="D8" i="1" s="1"/>
  <c r="D9" i="1" s="1"/>
  <c r="AW6" i="1"/>
  <c r="AT5" i="1"/>
  <c r="AS5" i="1"/>
  <c r="AS125" i="1" s="1"/>
  <c r="AR5" i="1"/>
  <c r="AQ5" i="1"/>
  <c r="AP5" i="1"/>
  <c r="AO5" i="1"/>
  <c r="AN5" i="1"/>
  <c r="AM5" i="1"/>
  <c r="AL5" i="1"/>
  <c r="AK5" i="1"/>
  <c r="AJ5" i="1"/>
  <c r="AI5" i="1"/>
  <c r="AI73" i="1" s="1"/>
  <c r="AH5" i="1"/>
  <c r="AH37" i="1" s="1"/>
  <c r="AG5" i="1"/>
  <c r="AF5" i="1"/>
  <c r="AE5" i="1"/>
  <c r="AD5" i="1"/>
  <c r="AC5" i="1"/>
  <c r="AB5" i="1"/>
  <c r="AA5" i="1"/>
  <c r="AA49" i="1" s="1"/>
  <c r="Z5" i="1"/>
  <c r="Z45" i="1" s="1"/>
  <c r="Y5" i="1"/>
  <c r="X5" i="1"/>
  <c r="W5" i="1"/>
  <c r="V5" i="1"/>
  <c r="U5" i="1"/>
  <c r="T5" i="1"/>
  <c r="S5" i="1"/>
  <c r="R5" i="1"/>
  <c r="Q5" i="1"/>
  <c r="P5" i="1"/>
  <c r="P117" i="1" s="1"/>
  <c r="O5" i="1"/>
  <c r="N5" i="1"/>
  <c r="N105" i="1" s="1"/>
  <c r="M5" i="1"/>
  <c r="M93" i="1" s="1"/>
  <c r="L5" i="1"/>
  <c r="K5" i="1"/>
  <c r="K49" i="1" s="1"/>
  <c r="J5" i="1"/>
  <c r="J109" i="1" s="1"/>
  <c r="I5" i="1"/>
  <c r="I45" i="1" s="1"/>
  <c r="H5" i="1"/>
  <c r="G5" i="1"/>
  <c r="F5" i="1"/>
  <c r="E5" i="1"/>
  <c r="D5" i="1"/>
  <c r="C5" i="1"/>
  <c r="C93" i="1" s="1"/>
  <c r="AV25" i="1" l="1"/>
  <c r="AV21" i="1"/>
  <c r="AV81" i="1"/>
  <c r="AV65" i="1"/>
  <c r="AV105" i="1"/>
  <c r="AV93" i="1"/>
  <c r="AV69" i="1"/>
  <c r="AV41" i="1"/>
  <c r="AV17" i="1"/>
  <c r="N9" i="1"/>
  <c r="AV9" i="1" s="1"/>
  <c r="AQ13" i="1"/>
  <c r="E29" i="1"/>
  <c r="D44" i="1"/>
  <c r="U44" i="1"/>
  <c r="AP44" i="1"/>
  <c r="Q45" i="1"/>
  <c r="AJ45" i="1"/>
  <c r="AV47" i="1"/>
  <c r="N48" i="1"/>
  <c r="AK48" i="1"/>
  <c r="J49" i="1"/>
  <c r="AV49" i="1" s="1"/>
  <c r="R49" i="1"/>
  <c r="AR49" i="1"/>
  <c r="C53" i="1"/>
  <c r="AV53" i="1" s="1"/>
  <c r="AS56" i="1"/>
  <c r="C61" i="1"/>
  <c r="C68" i="1"/>
  <c r="C72" i="1"/>
  <c r="C73" i="1" s="1"/>
  <c r="AV73" i="1" s="1"/>
  <c r="H108" i="1"/>
  <c r="H109" i="1" s="1"/>
  <c r="N113" i="1"/>
  <c r="AS113" i="1"/>
  <c r="M121" i="1"/>
  <c r="AT121" i="1"/>
  <c r="M124" i="1"/>
  <c r="K125" i="1"/>
  <c r="AV125" i="1" s="1"/>
  <c r="N13" i="1"/>
  <c r="AV13" i="1" s="1"/>
  <c r="AV15" i="1"/>
  <c r="K29" i="1"/>
  <c r="I37" i="1"/>
  <c r="AV37" i="1" s="1"/>
  <c r="D45" i="1"/>
  <c r="AV45" i="1" s="1"/>
  <c r="O96" i="1"/>
  <c r="O97" i="1" s="1"/>
  <c r="AV97" i="1" s="1"/>
  <c r="C101" i="1"/>
  <c r="AV101" i="1" s="1"/>
  <c r="AV7" i="1"/>
  <c r="AS29" i="1"/>
  <c r="AP37" i="1"/>
  <c r="M77" i="1"/>
  <c r="AV77" i="1" s="1"/>
  <c r="AS85" i="1"/>
  <c r="AV85" i="1" s="1"/>
  <c r="AF109" i="1"/>
  <c r="I116" i="1"/>
  <c r="I117" i="1" s="1"/>
  <c r="AV117" i="1" s="1"/>
  <c r="R36" i="1"/>
  <c r="J44" i="1"/>
  <c r="AC44" i="1"/>
  <c r="I48" i="1"/>
  <c r="Q48" i="1"/>
  <c r="AQ48" i="1"/>
  <c r="M49" i="1"/>
  <c r="AI49" i="1"/>
  <c r="AV87" i="1"/>
  <c r="M89" i="1"/>
  <c r="AV89" i="1" s="1"/>
  <c r="AV91" i="1"/>
  <c r="AT92" i="1"/>
  <c r="D113" i="1"/>
  <c r="S121" i="1"/>
  <c r="C129" i="1"/>
  <c r="AV129" i="1" s="1"/>
  <c r="AV19" i="1"/>
  <c r="AV23" i="1"/>
  <c r="AV27" i="1"/>
  <c r="L44" i="1"/>
  <c r="AG44" i="1"/>
  <c r="AR61" i="1"/>
  <c r="AV63" i="1"/>
  <c r="AV103" i="1"/>
  <c r="AV111" i="1"/>
  <c r="C121" i="1"/>
  <c r="AV109" i="1" l="1"/>
  <c r="AV113" i="1"/>
  <c r="AV29" i="1"/>
  <c r="AV121" i="1"/>
  <c r="AV61" i="1"/>
  <c r="AN131" i="1" l="1"/>
  <c r="AN132" i="1" s="1"/>
  <c r="AF131" i="1"/>
  <c r="AF132" i="1" s="1"/>
  <c r="AF133" i="1" s="1"/>
  <c r="U131" i="1"/>
  <c r="U132" i="1" s="1"/>
  <c r="U133" i="1" s="1"/>
  <c r="C131" i="1"/>
  <c r="C133" i="1" s="1"/>
  <c r="AW130" i="1"/>
  <c r="AV131" i="1" l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<sst xmlns="http://schemas.openxmlformats.org/spreadsheetml/2006/main" count="212" uniqueCount="87">
  <si>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</si>
  <si>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</si>
  <si>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</si>
  <si>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</si>
  <si>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</si>
  <si>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</si>
  <si>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</si>
  <si>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</si>
  <si>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</si>
  <si>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</si>
  <si>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</si>
  <si>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</si>
  <si>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</si>
  <si>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</si>
  <si>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</si>
  <si>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</si>
  <si>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</si>
  <si>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</si>
  <si>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</si>
  <si>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</si>
  <si>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</si>
  <si>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</si>
  <si>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</si>
  <si>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</si>
  <si>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</si>
  <si>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</si>
  <si>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</si>
  <si>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</si>
  <si>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</si>
  <si>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</si>
  <si>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</si>
  <si>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</si>
  <si>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</si>
  <si>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</si>
  <si>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</si>
  <si>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</si>
  <si>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</si>
  <si>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</si>
  <si>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</si>
  <si>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</si>
  <si>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</si>
  <si>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</si>
  <si>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</si>
  <si>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</si>
  <si>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</si>
  <si>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</si>
  <si>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</si>
  <si>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</si>
  <si>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</si>
  <si>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</si>
  <si>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</si>
  <si>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</si>
  <si>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</si>
  <si>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</si>
  <si>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</si>
  <si>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</si>
  <si>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</si>
  <si>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</si>
  <si>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</si>
  <si>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</si>
  <si>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</si>
  <si>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</si>
  <si>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</si>
  <si>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</si>
  <si>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</si>
  <si>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</si>
  <si>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</si>
  <si>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</si>
  <si>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</si>
  <si>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</si>
  <si>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</si>
  <si>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</si>
  <si>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</si>
  <si>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</si>
  <si>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</si>
  <si>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</si>
  <si>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</si>
  <si>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</si>
  <si>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</si>
  <si>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</si>
  <si>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</si>
  <si>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</si>
  <si>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</si>
  <si>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</si>
  <si>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</si>
  <si>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</si>
  <si>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18.12.2020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</si>
</sst>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6" t="s">
        <v>0</v>
      </c>
      <c r="B1" s="46"/>
      <c r="C1" s="46"/>
      <c r="D1" s="47" t="s">
        <v>86</v>
      </c>
      <c r="E1" s="47"/>
      <c r="F1" s="47"/>
      <c r="G1" s="47"/>
      <c r="H1" s="47"/>
      <c r="I1" s="48" t="s">
        <v>1</v>
      </c>
      <c r="J1" s="48"/>
      <c r="K1" s="48"/>
      <c r="L1" s="48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9" t="s">
        <v>47</v>
      </c>
      <c r="B3" s="49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50" t="s">
        <v>48</v>
      </c>
      <c r="B4" s="50"/>
      <c r="C4" s="8">
        <v>2.94</v>
      </c>
      <c r="D4" s="9">
        <v>0.502</v>
      </c>
      <c r="E4" s="8">
        <v>7.28</v>
      </c>
      <c r="F4" s="34">
        <v>1.1599999999999999</v>
      </c>
      <c r="G4" s="10">
        <v>2.08</v>
      </c>
      <c r="H4" s="8">
        <v>1.1579999999999999</v>
      </c>
      <c r="I4" s="9">
        <v>0.44400000000000001</v>
      </c>
      <c r="J4" s="8">
        <v>4.7</v>
      </c>
      <c r="K4" s="8">
        <v>1.59</v>
      </c>
      <c r="L4" s="10">
        <v>7.7</v>
      </c>
      <c r="M4" s="8">
        <v>0.72599999999999998</v>
      </c>
      <c r="N4" s="10">
        <v>1.59</v>
      </c>
      <c r="O4" s="8">
        <v>18.899999999999999</v>
      </c>
      <c r="P4" s="8">
        <v>19.2</v>
      </c>
      <c r="Q4" s="10">
        <v>1.33</v>
      </c>
      <c r="R4" s="10">
        <v>9.1</v>
      </c>
      <c r="S4" s="8">
        <v>1.7949999999999999</v>
      </c>
      <c r="T4" s="8">
        <v>13.15</v>
      </c>
      <c r="U4" s="8">
        <v>1.825</v>
      </c>
      <c r="V4" s="8">
        <v>0.31900000000000001</v>
      </c>
      <c r="W4" s="8">
        <v>1.24</v>
      </c>
      <c r="X4" s="8">
        <v>10.6</v>
      </c>
      <c r="Y4" s="8">
        <v>8.75</v>
      </c>
      <c r="Z4" s="8">
        <v>2.2999999999999998</v>
      </c>
      <c r="AA4" s="8">
        <v>0.56000000000000005</v>
      </c>
      <c r="AB4" s="8">
        <v>0.378</v>
      </c>
      <c r="AC4" s="8">
        <v>9.5</v>
      </c>
      <c r="AD4" s="8">
        <v>2.76</v>
      </c>
      <c r="AE4" s="8">
        <v>1.83</v>
      </c>
      <c r="AF4" s="8">
        <v>14.1</v>
      </c>
      <c r="AG4" s="8">
        <v>5.0599999999999996</v>
      </c>
      <c r="AH4" s="8">
        <v>0.63500000000000001</v>
      </c>
      <c r="AI4" s="8">
        <v>15.9</v>
      </c>
      <c r="AJ4" s="8">
        <v>1.1399999999999999</v>
      </c>
      <c r="AK4" s="8">
        <v>0.215</v>
      </c>
      <c r="AL4" s="8">
        <v>0.96</v>
      </c>
      <c r="AM4" s="8">
        <v>0.11600000000000001</v>
      </c>
      <c r="AN4" s="8">
        <v>2.14</v>
      </c>
      <c r="AO4" s="8">
        <v>0.67</v>
      </c>
      <c r="AP4" s="8">
        <v>9.4</v>
      </c>
      <c r="AQ4" s="8">
        <v>0.71</v>
      </c>
      <c r="AR4" s="11">
        <v>1.24</v>
      </c>
      <c r="AS4" s="8">
        <v>20.149999999999999</v>
      </c>
      <c r="AT4" s="8">
        <v>1.59</v>
      </c>
      <c r="AU4" s="8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0.54736842105263162</v>
      </c>
      <c r="D5" s="12">
        <f t="shared" ref="D5:AT5" si="0">(D4-D3)/D3</f>
        <v>0.1674418604651163</v>
      </c>
      <c r="E5" s="12">
        <f t="shared" si="0"/>
        <v>0</v>
      </c>
      <c r="F5" s="12">
        <f t="shared" si="0"/>
        <v>4.5029442327674677E-3</v>
      </c>
      <c r="G5" s="12">
        <f t="shared" si="0"/>
        <v>1.9607843137254919E-2</v>
      </c>
      <c r="H5" s="12">
        <f t="shared" si="0"/>
        <v>8.224299065420547E-2</v>
      </c>
      <c r="I5" s="12">
        <f t="shared" si="0"/>
        <v>-8.9285714285714367E-3</v>
      </c>
      <c r="J5" s="12">
        <f t="shared" si="0"/>
        <v>0.27717391304347827</v>
      </c>
      <c r="K5" s="12">
        <f t="shared" si="0"/>
        <v>5.2980132450331174E-2</v>
      </c>
      <c r="L5" s="12">
        <f t="shared" si="0"/>
        <v>6.5359477124182774E-3</v>
      </c>
      <c r="M5" s="12">
        <f t="shared" si="0"/>
        <v>0.13437499999999994</v>
      </c>
      <c r="N5" s="12">
        <f t="shared" si="0"/>
        <v>-3.6363636363636265E-2</v>
      </c>
      <c r="O5" s="12">
        <f t="shared" si="0"/>
        <v>9.2485549132947847E-2</v>
      </c>
      <c r="P5" s="12">
        <f t="shared" si="0"/>
        <v>0.41697416974169726</v>
      </c>
      <c r="Q5" s="12">
        <f t="shared" si="0"/>
        <v>4.7244094488189017E-2</v>
      </c>
      <c r="R5" s="12">
        <f t="shared" si="0"/>
        <v>6.807511737089203E-2</v>
      </c>
      <c r="S5" s="12">
        <f t="shared" si="0"/>
        <v>5.2785923753665601E-2</v>
      </c>
      <c r="T5" s="12">
        <f t="shared" si="0"/>
        <v>2.7343749999999972E-2</v>
      </c>
      <c r="U5" s="12">
        <f t="shared" si="0"/>
        <v>0.15873015873015872</v>
      </c>
      <c r="V5" s="12">
        <f t="shared" si="0"/>
        <v>-2.1472392638036828E-2</v>
      </c>
      <c r="W5" s="12">
        <f t="shared" si="0"/>
        <v>-1.9762845849802303E-2</v>
      </c>
      <c r="X5" s="12">
        <f t="shared" si="0"/>
        <v>1.9230769230769162E-2</v>
      </c>
      <c r="Y5" s="12">
        <f t="shared" si="0"/>
        <v>-2.234636871508372E-2</v>
      </c>
      <c r="Z5" s="12">
        <f t="shared" si="0"/>
        <v>0.17948717948717943</v>
      </c>
      <c r="AA5" s="12">
        <f t="shared" si="0"/>
        <v>-8.8495575221237063E-3</v>
      </c>
      <c r="AB5" s="12">
        <f t="shared" si="0"/>
        <v>-5.2631578947368463E-3</v>
      </c>
      <c r="AC5" s="12">
        <f t="shared" si="0"/>
        <v>3.8251366120218538E-2</v>
      </c>
      <c r="AD5" s="12">
        <f t="shared" si="0"/>
        <v>4.5454545454545324E-2</v>
      </c>
      <c r="AE5" s="12">
        <f t="shared" si="0"/>
        <v>-1.612903225806453E-2</v>
      </c>
      <c r="AF5" s="12">
        <f t="shared" si="0"/>
        <v>-6.0000000000000026E-2</v>
      </c>
      <c r="AG5" s="12">
        <f t="shared" si="0"/>
        <v>0.10722100656455127</v>
      </c>
      <c r="AH5" s="12">
        <f t="shared" si="0"/>
        <v>3.2520325203252064E-2</v>
      </c>
      <c r="AI5" s="12">
        <f t="shared" si="0"/>
        <v>0.23255813953488372</v>
      </c>
      <c r="AJ5" s="12">
        <f t="shared" si="0"/>
        <v>4.5871559633027359E-2</v>
      </c>
      <c r="AK5" s="12">
        <f t="shared" si="0"/>
        <v>0.61048689138576773</v>
      </c>
      <c r="AL5" s="12">
        <f t="shared" si="0"/>
        <v>3.2258064516128941E-2</v>
      </c>
      <c r="AM5" s="12">
        <f t="shared" si="0"/>
        <v>-8.5470085470085548E-3</v>
      </c>
      <c r="AN5" s="12">
        <f t="shared" si="0"/>
        <v>9.743589743589752E-2</v>
      </c>
      <c r="AO5" s="12">
        <f t="shared" si="0"/>
        <v>6.3492063492063544E-2</v>
      </c>
      <c r="AP5" s="12">
        <f t="shared" si="0"/>
        <v>4.9107142857142794E-2</v>
      </c>
      <c r="AQ5" s="12">
        <f t="shared" si="0"/>
        <v>-8.9743589743589813E-2</v>
      </c>
      <c r="AR5" s="12">
        <f t="shared" si="0"/>
        <v>7.8260869565217467E-2</v>
      </c>
      <c r="AS5" s="12">
        <f t="shared" si="0"/>
        <v>-7.1428571428571466E-2</v>
      </c>
      <c r="AT5" s="12">
        <f t="shared" si="0"/>
        <v>-9.3457943925233031E-3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11674.418604651164</v>
      </c>
      <c r="E9" s="22"/>
      <c r="F9" s="22"/>
      <c r="G9" s="22"/>
      <c r="H9" s="22">
        <f>H8*$H$4</f>
        <v>10822.429906542053</v>
      </c>
      <c r="I9" s="22"/>
      <c r="J9" s="22">
        <f>J8*$J$4</f>
        <v>12771.739130434782</v>
      </c>
      <c r="K9" s="22"/>
      <c r="L9" s="22">
        <f>L8*$L$4</f>
        <v>10065.359477124182</v>
      </c>
      <c r="M9" s="21"/>
      <c r="N9" s="22">
        <f>(N7*N5*-1)+N7</f>
        <v>15545.454545454544</v>
      </c>
      <c r="O9" s="21"/>
      <c r="P9" s="22">
        <f>P8*$P$4</f>
        <v>21254.61254612546</v>
      </c>
      <c r="Q9" s="21"/>
      <c r="R9" s="21"/>
      <c r="S9" s="21"/>
      <c r="T9" s="21"/>
      <c r="U9" s="21"/>
      <c r="V9" s="21"/>
      <c r="W9" s="21"/>
      <c r="X9" s="21"/>
      <c r="Y9" s="22">
        <f>Y8*$Y$4</f>
        <v>4888.2681564245813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11511.627906976744</v>
      </c>
      <c r="AJ9" s="22"/>
      <c r="AK9" s="22"/>
      <c r="AL9" s="22"/>
      <c r="AM9" s="22"/>
      <c r="AN9" s="21"/>
      <c r="AO9" s="21"/>
      <c r="AP9" s="22">
        <f>AP8*$AP$4</f>
        <v>10491.071428571428</v>
      </c>
      <c r="AQ9" s="21"/>
      <c r="AR9" s="21"/>
      <c r="AS9" s="21"/>
      <c r="AT9" s="21"/>
      <c r="AU9" s="21"/>
      <c r="AV9" s="23">
        <f>SUM(C9:AU9)</f>
        <v>109024.98170230494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15473.684210526317</v>
      </c>
      <c r="D13" s="25">
        <f>D12*D4</f>
        <v>23348.837209302328</v>
      </c>
      <c r="E13" s="21"/>
      <c r="F13" s="21"/>
      <c r="G13" s="21"/>
      <c r="H13" s="21"/>
      <c r="I13" s="21"/>
      <c r="J13" s="25"/>
      <c r="K13" s="25">
        <f>K12*K4</f>
        <v>10529.801324503313</v>
      </c>
      <c r="L13" s="25"/>
      <c r="M13" s="25"/>
      <c r="N13" s="25">
        <f>(N11*N5*-1)+N11</f>
        <v>5181.8181818181811</v>
      </c>
      <c r="O13" s="21"/>
      <c r="P13" s="21"/>
      <c r="Q13" s="25">
        <f>Q12*Q4</f>
        <v>5236.2204724409448</v>
      </c>
      <c r="R13" s="25">
        <f>R12*R4</f>
        <v>10680.751173708919</v>
      </c>
      <c r="S13" s="21"/>
      <c r="T13" s="21"/>
      <c r="U13" s="25">
        <f>(U11*U5*-1)+U11</f>
        <v>8412.6984126984134</v>
      </c>
      <c r="V13" s="21"/>
      <c r="W13" s="25">
        <f>W12*W4</f>
        <v>14703.557312252966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5162.6016260162605</v>
      </c>
      <c r="AI13" s="21"/>
      <c r="AJ13" s="21"/>
      <c r="AK13" s="21"/>
      <c r="AL13" s="21"/>
      <c r="AM13" s="21"/>
      <c r="AN13" s="21"/>
      <c r="AO13" s="25">
        <f>AO12*AO4</f>
        <v>5317.460317460318</v>
      </c>
      <c r="AP13" s="21"/>
      <c r="AQ13" s="25">
        <f>(AQ11*AQ5*-1)+AQ11</f>
        <v>5448.7179487179492</v>
      </c>
      <c r="AR13" s="21"/>
      <c r="AS13" s="21"/>
      <c r="AT13" s="21"/>
      <c r="AU13" s="25"/>
      <c r="AV13" s="23">
        <f>SUM(C13:AU13)</f>
        <v>109496.14818944591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20000</v>
      </c>
      <c r="F17" s="21"/>
      <c r="G17" s="21"/>
      <c r="H17" s="21"/>
      <c r="I17" s="21"/>
      <c r="J17" s="35">
        <f>J16*J4</f>
        <v>25543.478260869564</v>
      </c>
      <c r="K17" s="21"/>
      <c r="L17" s="35">
        <f>L16*L4</f>
        <v>20130.718954248365</v>
      </c>
      <c r="M17" s="35">
        <f>M16*M4</f>
        <v>22687.5</v>
      </c>
      <c r="N17" s="35">
        <f>N16*N4</f>
        <v>9636.3636363636379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9285.7142857142862</v>
      </c>
      <c r="AT17" s="25"/>
      <c r="AU17" s="25"/>
      <c r="AV17" s="23">
        <f>SUM(C17:AU17)</f>
        <v>107283.77513719586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25112.573605819187</v>
      </c>
      <c r="G21" s="28"/>
      <c r="H21" s="28"/>
      <c r="I21" s="22">
        <f>I20*I4</f>
        <v>24776.785714285714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26701.877934272299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26587.30158730159</v>
      </c>
      <c r="AP21" s="28"/>
      <c r="AQ21" s="28"/>
      <c r="AR21" s="28"/>
      <c r="AS21" s="28"/>
      <c r="AT21" s="28"/>
      <c r="AU21" s="28"/>
      <c r="AV21" s="23">
        <f>SUM(C21:AU21)</f>
        <v>103178.53884167879</v>
      </c>
      <c r="AW21" s="39"/>
    </row>
    <row r="22" spans="1:49" ht="15" customHeight="1" x14ac:dyDescent="0.25">
      <c r="A22" s="43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4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4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5"/>
      <c r="B25" s="21" t="s">
        <v>55</v>
      </c>
      <c r="C25" s="21"/>
      <c r="D25" s="21"/>
      <c r="E25" s="21"/>
      <c r="F25" s="25">
        <f>F24*F4</f>
        <v>10045.029442327674</v>
      </c>
      <c r="G25" s="21"/>
      <c r="H25" s="25">
        <f>H24*H4</f>
        <v>5411.2149532710264</v>
      </c>
      <c r="I25" s="21"/>
      <c r="J25" s="25">
        <f>J24*J4</f>
        <v>8940.217391304348</v>
      </c>
      <c r="K25" s="25">
        <f>K24*K4</f>
        <v>7370.8609271523183</v>
      </c>
      <c r="L25" s="28"/>
      <c r="M25" s="25"/>
      <c r="N25" s="28"/>
      <c r="O25" s="28"/>
      <c r="P25" s="28"/>
      <c r="Q25" s="25">
        <f>Q24*Q4</f>
        <v>5236.2204724409448</v>
      </c>
      <c r="R25" s="25">
        <f>R24*R4</f>
        <v>10680.751173708919</v>
      </c>
      <c r="S25" s="25">
        <f>S24*S4</f>
        <v>10527.859237536657</v>
      </c>
      <c r="T25" s="21"/>
      <c r="U25" s="21"/>
      <c r="V25" s="25">
        <f>V24*V4</f>
        <v>7828.2208588957046</v>
      </c>
      <c r="W25" s="21"/>
      <c r="X25" s="25">
        <f>X24*X4</f>
        <v>10192.307692307691</v>
      </c>
      <c r="Y25" s="21"/>
      <c r="Z25" s="21"/>
      <c r="AA25" s="21"/>
      <c r="AB25" s="21"/>
      <c r="AC25" s="21"/>
      <c r="AD25" s="21"/>
      <c r="AE25" s="25">
        <f>AE24*AE4</f>
        <v>4919.3548387096771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5245.5357142857138</v>
      </c>
      <c r="AQ25" s="21"/>
      <c r="AR25" s="21"/>
      <c r="AS25" s="21"/>
      <c r="AT25" s="25">
        <f>AT24*AT4</f>
        <v>9906.5420560747662</v>
      </c>
      <c r="AU25" s="25">
        <f>AU24*AU4</f>
        <v>8000</v>
      </c>
      <c r="AV25" s="23">
        <f>SUM(C25:AU25)</f>
        <v>104304.11475801544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25000</v>
      </c>
      <c r="F29" s="21"/>
      <c r="G29" s="21"/>
      <c r="H29" s="21"/>
      <c r="I29" s="30"/>
      <c r="J29" s="30"/>
      <c r="K29" s="29">
        <f>(K27*K5*-1)+K27</f>
        <v>23675.496688741721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53571.428571428572</v>
      </c>
      <c r="AT29" s="21"/>
      <c r="AU29" s="21"/>
      <c r="AV29" s="23">
        <f>SUM(C29:AU29)</f>
        <v>102246.9252601703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23348.837209302328</v>
      </c>
      <c r="E33" s="22">
        <f>E32*E4</f>
        <v>20000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21361.502347417838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20982.142857142855</v>
      </c>
      <c r="AQ33" s="28"/>
      <c r="AR33" s="22"/>
      <c r="AS33" s="22">
        <f>AS32*AS4</f>
        <v>18571.428571428572</v>
      </c>
      <c r="AT33" s="21"/>
      <c r="AU33" s="21"/>
      <c r="AV33" s="23">
        <f>SUM(C33:AU33)</f>
        <v>104263.91098529159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2263.1578947368421</v>
      </c>
      <c r="D37" s="30">
        <f>D36*D4</f>
        <v>5837.209302325582</v>
      </c>
      <c r="E37" s="30">
        <f>E36*E4</f>
        <v>10000</v>
      </c>
      <c r="F37" s="28"/>
      <c r="G37" s="28"/>
      <c r="H37" s="28"/>
      <c r="I37" s="30">
        <f>(I35*I5*-1)+I35</f>
        <v>5044.6428571428569</v>
      </c>
      <c r="J37" s="30">
        <f>J36*J4</f>
        <v>6385.869565217391</v>
      </c>
      <c r="K37" s="28"/>
      <c r="L37" s="30">
        <f>L36*L4</f>
        <v>5032.6797385620912</v>
      </c>
      <c r="M37" s="30"/>
      <c r="N37" s="28"/>
      <c r="O37" s="28"/>
      <c r="P37" s="30">
        <f>P36*P4</f>
        <v>7084.8708487084868</v>
      </c>
      <c r="Q37" s="28"/>
      <c r="R37" s="30">
        <f>(R35*R5*-1)+R35</f>
        <v>4659.6244131455396</v>
      </c>
      <c r="S37" s="28"/>
      <c r="T37" s="28"/>
      <c r="U37" s="30">
        <f>U36*U4</f>
        <v>5793.6507936507933</v>
      </c>
      <c r="V37" s="28"/>
      <c r="W37" s="30">
        <f>W36*W4</f>
        <v>4901.185770750988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11072.210065645511</v>
      </c>
      <c r="AH37" s="30">
        <f>(AH35*AH5*-1)+AH35</f>
        <v>4837.3983739837395</v>
      </c>
      <c r="AI37" s="28"/>
      <c r="AJ37" s="28"/>
      <c r="AK37" s="28"/>
      <c r="AL37" s="28"/>
      <c r="AM37" s="28"/>
      <c r="AN37" s="28"/>
      <c r="AO37" s="28"/>
      <c r="AP37" s="30">
        <f>(AP35*AP5*-1)+AP35</f>
        <v>4754.4642857142862</v>
      </c>
      <c r="AQ37" s="28"/>
      <c r="AR37" s="28"/>
      <c r="AS37" s="30">
        <f>AS36*AS4</f>
        <v>18571.428571428572</v>
      </c>
      <c r="AT37" s="30">
        <f>AT36*AT4</f>
        <v>4953.2710280373831</v>
      </c>
      <c r="AU37" s="30"/>
      <c r="AV37" s="23">
        <f>SUM(C37:AU37)</f>
        <v>101191.66350905006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43699.421965317917</v>
      </c>
      <c r="P41" s="22">
        <f>P40*P4</f>
        <v>42509.225092250919</v>
      </c>
      <c r="Q41" s="28"/>
      <c r="R41" s="22">
        <f>R40*R4</f>
        <v>21361.502347417838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117570.14940498667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4162.790697674418</v>
      </c>
      <c r="E45" s="30">
        <f>(E43*E5*-1)+E43</f>
        <v>5000</v>
      </c>
      <c r="F45" s="30"/>
      <c r="G45" s="28"/>
      <c r="H45" s="28"/>
      <c r="I45" s="30">
        <f>(I43*I5*-1)+I43</f>
        <v>10089.285714285714</v>
      </c>
      <c r="J45" s="30">
        <f>(J43*J5*-1)+J43</f>
        <v>7228.2608695652179</v>
      </c>
      <c r="K45" s="28"/>
      <c r="L45" s="30">
        <f>(L43*L5*-1)+L43</f>
        <v>4967.3202614379088</v>
      </c>
      <c r="M45" s="28"/>
      <c r="N45" s="30">
        <f>(N43*N5*-1)+N43</f>
        <v>10363.636363636362</v>
      </c>
      <c r="O45" s="28"/>
      <c r="P45" s="30">
        <f>(P43*P5*-1)+P43</f>
        <v>2915.1291512915136</v>
      </c>
      <c r="Q45" s="30">
        <f>(Q43*Q5*-1)+Q43</f>
        <v>4763.7795275590552</v>
      </c>
      <c r="R45" s="28"/>
      <c r="S45" s="28"/>
      <c r="T45" s="28"/>
      <c r="U45" s="30">
        <f>(U43*U5*-1)+U43</f>
        <v>4206.3492063492067</v>
      </c>
      <c r="V45" s="28"/>
      <c r="W45" s="28"/>
      <c r="X45" s="28"/>
      <c r="Y45" s="30">
        <f>(Y43*Y5*-1)+Y43</f>
        <v>5111.7318435754187</v>
      </c>
      <c r="Z45" s="30">
        <f>(Z43*Z5*-1)+Z43</f>
        <v>4102.5641025641025</v>
      </c>
      <c r="AA45" s="30"/>
      <c r="AB45" s="30"/>
      <c r="AC45" s="30">
        <f>(AC43*AC5*-1)+AC43</f>
        <v>4808.7431693989074</v>
      </c>
      <c r="AD45" s="30"/>
      <c r="AE45" s="30"/>
      <c r="AF45" s="30"/>
      <c r="AG45" s="30">
        <f>(AG43*AG5*-1)+AG43</f>
        <v>4463.8949671772434</v>
      </c>
      <c r="AH45" s="30">
        <f>(AH43*AH5*-1)+AH43</f>
        <v>4837.3983739837395</v>
      </c>
      <c r="AI45" s="30">
        <f>(AI43*AI5*-1)+AI43</f>
        <v>3837.2093023255811</v>
      </c>
      <c r="AJ45" s="30">
        <f>(AJ43*AJ5*-1)+AJ43</f>
        <v>4770.642201834863</v>
      </c>
      <c r="AK45" s="30"/>
      <c r="AL45" s="30"/>
      <c r="AM45" s="30"/>
      <c r="AN45" s="28"/>
      <c r="AO45" s="28"/>
      <c r="AP45" s="30">
        <f>(AP43*AP5*-1)+AP43</f>
        <v>4754.4642857142862</v>
      </c>
      <c r="AQ45" s="28"/>
      <c r="AR45" s="28"/>
      <c r="AS45" s="28"/>
      <c r="AT45" s="28"/>
      <c r="AU45" s="30"/>
      <c r="AV45" s="23">
        <f>SUM(C45:AU45)</f>
        <v>90383.200038373558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2263.1578947368421</v>
      </c>
      <c r="D49" s="31">
        <f>(D47*D5*-1)+D47</f>
        <v>4162.790697674418</v>
      </c>
      <c r="E49" s="31"/>
      <c r="F49" s="31"/>
      <c r="G49" s="28"/>
      <c r="H49" s="28"/>
      <c r="I49" s="31">
        <f t="shared" ref="I49:R49" si="26">(I47*I5*-1)+I47</f>
        <v>5044.6428571428569</v>
      </c>
      <c r="J49" s="31">
        <f t="shared" si="26"/>
        <v>3614.130434782609</v>
      </c>
      <c r="K49" s="31">
        <f t="shared" si="26"/>
        <v>4735.0993377483437</v>
      </c>
      <c r="L49" s="31">
        <f t="shared" si="26"/>
        <v>4967.3202614379088</v>
      </c>
      <c r="M49" s="31">
        <f t="shared" si="26"/>
        <v>4328.125</v>
      </c>
      <c r="N49" s="31">
        <f t="shared" si="26"/>
        <v>5181.8181818181811</v>
      </c>
      <c r="O49" s="31">
        <f t="shared" si="26"/>
        <v>4537.5722543352604</v>
      </c>
      <c r="P49" s="31">
        <f t="shared" si="26"/>
        <v>2915.1291512915136</v>
      </c>
      <c r="Q49" s="31">
        <f t="shared" si="26"/>
        <v>4763.7795275590552</v>
      </c>
      <c r="R49" s="31">
        <f t="shared" si="26"/>
        <v>4659.6244131455396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5044.2477876106186</v>
      </c>
      <c r="AB49" s="31">
        <f>(AB47*AB5*-1)+AB47</f>
        <v>5026.3157894736842</v>
      </c>
      <c r="AC49" s="28"/>
      <c r="AD49" s="28"/>
      <c r="AE49" s="28"/>
      <c r="AF49" s="28"/>
      <c r="AG49" s="28"/>
      <c r="AH49" s="28"/>
      <c r="AI49" s="31">
        <f>(AI47*AI5*-1)+AI47</f>
        <v>3837.2093023255811</v>
      </c>
      <c r="AJ49" s="28"/>
      <c r="AK49" s="31">
        <f>(AK47*AK5*-1)+AK47</f>
        <v>1947.5655430711613</v>
      </c>
      <c r="AL49" s="31"/>
      <c r="AM49" s="31"/>
      <c r="AN49" s="31"/>
      <c r="AO49" s="31">
        <f>(AO47*AO5*-1)+AO47</f>
        <v>4682.539682539682</v>
      </c>
      <c r="AP49" s="31">
        <f>(AP47*AP5*-1)+AP47</f>
        <v>4754.4642857142862</v>
      </c>
      <c r="AQ49" s="31">
        <f>(AQ47*AQ5*-1)+AQ47</f>
        <v>5448.7179487179492</v>
      </c>
      <c r="AR49" s="31">
        <f>(AR47*AR5*-1)+AR47</f>
        <v>4608.695652173913</v>
      </c>
      <c r="AS49" s="28"/>
      <c r="AT49" s="28"/>
      <c r="AU49" s="31"/>
      <c r="AV49" s="23">
        <f>SUM(C49:AU49)</f>
        <v>86522.946003299425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4526.3157894736842</v>
      </c>
      <c r="D53" s="31"/>
      <c r="E53" s="31">
        <f>E52*E4</f>
        <v>10000</v>
      </c>
      <c r="F53" s="31"/>
      <c r="G53" s="28"/>
      <c r="H53" s="31">
        <f>H52*H4</f>
        <v>10822.429906542053</v>
      </c>
      <c r="I53" s="28"/>
      <c r="J53" s="31">
        <f>J52*J4</f>
        <v>12771.739130434782</v>
      </c>
      <c r="K53" s="31"/>
      <c r="L53" s="28"/>
      <c r="M53" s="31"/>
      <c r="N53" s="31"/>
      <c r="O53" s="28"/>
      <c r="P53" s="31"/>
      <c r="Q53" s="31">
        <f>Q52*Q4</f>
        <v>10472.44094488189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10454.545454545452</v>
      </c>
      <c r="AE53" s="28"/>
      <c r="AF53" s="28"/>
      <c r="AG53" s="28"/>
      <c r="AH53" s="28"/>
      <c r="AI53" s="28"/>
      <c r="AJ53" s="31">
        <f>AJ52*AJ4</f>
        <v>10458.715596330274</v>
      </c>
      <c r="AK53" s="28"/>
      <c r="AL53" s="31">
        <f>AL52*AL4</f>
        <v>10322.58064516129</v>
      </c>
      <c r="AM53" s="31">
        <f>AM52*AM4</f>
        <v>9914.5299145299141</v>
      </c>
      <c r="AN53" s="31"/>
      <c r="AO53" s="31"/>
      <c r="AP53" s="31">
        <f>AP52*AP4</f>
        <v>10491.071428571428</v>
      </c>
      <c r="AQ53" s="31"/>
      <c r="AR53" s="28"/>
      <c r="AS53" s="28"/>
      <c r="AT53" s="28"/>
      <c r="AU53" s="31"/>
      <c r="AV53" s="23">
        <f>SUM(C53:AU53)</f>
        <v>100234.36881047077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63858.695652173912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53571.428571428572</v>
      </c>
      <c r="AT57" s="28"/>
      <c r="AU57" s="31"/>
      <c r="AV57" s="23">
        <f>SUM(C57:AU57)</f>
        <v>117430.12422360248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13578.94736842105</v>
      </c>
      <c r="D61" s="31"/>
      <c r="E61" s="25">
        <f>E60*E4</f>
        <v>20000</v>
      </c>
      <c r="F61" s="31"/>
      <c r="G61" s="25"/>
      <c r="H61" s="28"/>
      <c r="I61" s="25"/>
      <c r="J61" s="31"/>
      <c r="K61" s="31"/>
      <c r="L61" s="25">
        <f>L60*L4</f>
        <v>20130.718954248365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24651.162790697672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9217.391304347826</v>
      </c>
      <c r="AS61" s="28"/>
      <c r="AT61" s="28"/>
      <c r="AU61" s="31"/>
      <c r="AV61" s="23">
        <f>SUM(C61:AU61)</f>
        <v>87578.220417714925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19821.428571428572</v>
      </c>
      <c r="J65" s="31"/>
      <c r="K65" s="31"/>
      <c r="L65" s="31"/>
      <c r="M65" s="31"/>
      <c r="N65" s="31"/>
      <c r="O65" s="28"/>
      <c r="P65" s="25"/>
      <c r="Q65" s="31">
        <f>Q64*Q4</f>
        <v>20944.881889763779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20909.090909090904</v>
      </c>
      <c r="AE65" s="31">
        <f>AE64*AE4</f>
        <v>19677.419354838708</v>
      </c>
      <c r="AF65" s="28"/>
      <c r="AG65" s="28"/>
      <c r="AH65" s="31">
        <f>AH64*AH4</f>
        <v>20650.406504065042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102003.227229187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2263.1578947368421</v>
      </c>
      <c r="D69" s="31"/>
      <c r="E69" s="31"/>
      <c r="F69" s="31"/>
      <c r="G69" s="25"/>
      <c r="H69" s="28"/>
      <c r="I69" s="31"/>
      <c r="J69" s="31">
        <f>J68*J4</f>
        <v>25543.478260869564</v>
      </c>
      <c r="K69" s="31">
        <f>K68*K4</f>
        <v>10529.801324503313</v>
      </c>
      <c r="L69" s="31"/>
      <c r="M69" s="31"/>
      <c r="N69" s="31"/>
      <c r="O69" s="28"/>
      <c r="P69" s="25"/>
      <c r="Q69" s="28"/>
      <c r="R69" s="28"/>
      <c r="S69" s="31">
        <f>S68*S4</f>
        <v>15791.788856304986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9285.7142857142862</v>
      </c>
      <c r="AT69" s="28"/>
      <c r="AU69" s="31">
        <f>AU68*AU4</f>
        <v>40000</v>
      </c>
      <c r="AV69" s="23">
        <f>SUM(C69:AU69)</f>
        <v>103413.940622129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7736.8421052631584</v>
      </c>
      <c r="D73" s="31">
        <f>D72*D4</f>
        <v>23348.837209302328</v>
      </c>
      <c r="E73" s="31"/>
      <c r="F73" s="31"/>
      <c r="G73" s="25"/>
      <c r="H73" s="31">
        <f>H72*H4</f>
        <v>5411.2149532710264</v>
      </c>
      <c r="I73" s="31">
        <f>I72*I4</f>
        <v>4955.3571428571431</v>
      </c>
      <c r="J73" s="31"/>
      <c r="K73" s="31">
        <f>K72*K4</f>
        <v>10529.801324503313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4863.28125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3837.2093023255811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13928.571428571428</v>
      </c>
      <c r="AT73" s="28"/>
      <c r="AU73" s="31">
        <f>AU72*AU4</f>
        <v>30000</v>
      </c>
      <c r="AV73" s="23">
        <f>SUM(C73:AU73)</f>
        <v>104611.11471609399</v>
      </c>
      <c r="AW73" s="39"/>
    </row>
    <row r="74" spans="1:49" ht="15" customHeight="1" x14ac:dyDescent="0.25">
      <c r="A74" s="40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0" t="str">
        <f>A74</f>
        <v>2020Jaunaisinvestors</v>
      </c>
    </row>
    <row r="75" spans="1:49" x14ac:dyDescent="0.25">
      <c r="A75" s="41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1"/>
    </row>
    <row r="76" spans="1:49" x14ac:dyDescent="0.25">
      <c r="A76" s="41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1"/>
    </row>
    <row r="77" spans="1:49" ht="15.75" thickBot="1" x14ac:dyDescent="0.3">
      <c r="A77" s="42"/>
      <c r="B77" s="21" t="s">
        <v>55</v>
      </c>
      <c r="C77" s="31"/>
      <c r="D77" s="31"/>
      <c r="E77" s="31">
        <f>E76*E4</f>
        <v>25000</v>
      </c>
      <c r="F77" s="31"/>
      <c r="G77" s="25"/>
      <c r="H77" s="28"/>
      <c r="I77" s="31"/>
      <c r="J77" s="31"/>
      <c r="K77" s="31"/>
      <c r="L77" s="31"/>
      <c r="M77" s="31">
        <f>(M75*M5*-1)+M75</f>
        <v>4328.125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24463.190184049079</v>
      </c>
      <c r="W77" s="28"/>
      <c r="X77" s="31">
        <f>X76*X4</f>
        <v>5096.1538461538457</v>
      </c>
      <c r="Y77" s="31">
        <f>Y76*Y4</f>
        <v>19553.072625698325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98440.541655901237</v>
      </c>
      <c r="AW77" s="42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30000</v>
      </c>
      <c r="F81" s="31"/>
      <c r="G81" s="25"/>
      <c r="H81" s="31">
        <f>H80*H4</f>
        <v>16233.644859813083</v>
      </c>
      <c r="I81" s="31">
        <f>I80*I4</f>
        <v>24776.785714285714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26319.648093841639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102330.07866794043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23348.837209302328</v>
      </c>
      <c r="E85" s="31">
        <f>E84*E4</f>
        <v>20000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21200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20982.142857142855</v>
      </c>
      <c r="AQ85" s="31"/>
      <c r="AR85" s="28"/>
      <c r="AS85" s="25">
        <f>(AS83*AS5*-1)+AS83</f>
        <v>21428.571428571428</v>
      </c>
      <c r="AT85" s="28"/>
      <c r="AU85" s="31"/>
      <c r="AV85" s="23">
        <f>SUM(C85:AU85)</f>
        <v>106959.55149501661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35157.603048146862</v>
      </c>
      <c r="G89" s="25"/>
      <c r="H89" s="28"/>
      <c r="I89" s="31"/>
      <c r="J89" s="31"/>
      <c r="K89" s="31"/>
      <c r="L89" s="31"/>
      <c r="M89" s="31">
        <f>(M87*M5*-1)+M87</f>
        <v>12984.375</v>
      </c>
      <c r="N89" s="31"/>
      <c r="O89" s="28"/>
      <c r="P89" s="31">
        <f>P88*P4</f>
        <v>21254.61254612546</v>
      </c>
      <c r="Q89" s="31">
        <f>Q88*Q4</f>
        <v>10472.44094488189</v>
      </c>
      <c r="R89" s="28"/>
      <c r="S89" s="28"/>
      <c r="T89" s="25"/>
      <c r="U89" s="25"/>
      <c r="V89" s="28"/>
      <c r="W89" s="28"/>
      <c r="X89" s="31">
        <f>X88*X4</f>
        <v>15288.461538461535</v>
      </c>
      <c r="Y89" s="28"/>
      <c r="Z89" s="28"/>
      <c r="AA89" s="28"/>
      <c r="AB89" s="28"/>
      <c r="AC89" s="28"/>
      <c r="AD89" s="28"/>
      <c r="AE89" s="31">
        <f>AE88*AE4</f>
        <v>9838.7096774193542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104996.20275503509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6789.4736842105249</v>
      </c>
      <c r="D93" s="31"/>
      <c r="E93" s="31"/>
      <c r="F93" s="31"/>
      <c r="G93" s="25"/>
      <c r="H93" s="28"/>
      <c r="I93" s="31">
        <f>I92*I4</f>
        <v>9910.7142857142862</v>
      </c>
      <c r="J93" s="31"/>
      <c r="K93" s="31"/>
      <c r="L93" s="31"/>
      <c r="M93" s="31">
        <f>(M91*M5*-1)+M91</f>
        <v>4328.125</v>
      </c>
      <c r="N93" s="31"/>
      <c r="O93" s="28"/>
      <c r="P93" s="25"/>
      <c r="Q93" s="28"/>
      <c r="R93" s="31">
        <f>(R91*R5*-1)+R91</f>
        <v>4659.6244131455396</v>
      </c>
      <c r="S93" s="28"/>
      <c r="T93" s="25"/>
      <c r="U93" s="25"/>
      <c r="V93" s="28"/>
      <c r="W93" s="31">
        <f>W92*W4</f>
        <v>4901.185770750988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18488.372093023256</v>
      </c>
      <c r="AJ93" s="28"/>
      <c r="AK93" s="28"/>
      <c r="AL93" s="28"/>
      <c r="AM93" s="28"/>
      <c r="AN93" s="31">
        <f>AN92*AN4</f>
        <v>10974.358974358975</v>
      </c>
      <c r="AO93" s="31"/>
      <c r="AP93" s="31"/>
      <c r="AQ93" s="31"/>
      <c r="AR93" s="28"/>
      <c r="AS93" s="28"/>
      <c r="AT93" s="31">
        <f>(AT91*AT5*-1)+AT91</f>
        <v>5046.7289719626169</v>
      </c>
      <c r="AU93" s="31">
        <f>AU92*AU4</f>
        <v>30000</v>
      </c>
      <c r="AV93" s="23">
        <f>SUM(C93:AU93)</f>
        <v>95098.583193166181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25543.478260869564</v>
      </c>
      <c r="K97" s="31"/>
      <c r="L97" s="31"/>
      <c r="M97" s="31"/>
      <c r="N97" s="31"/>
      <c r="O97" s="25">
        <f>O96*O4</f>
        <v>16387.283236994219</v>
      </c>
      <c r="P97" s="25">
        <f>P96*P4</f>
        <v>14169.741697416974</v>
      </c>
      <c r="Q97" s="25">
        <f>Q96*Q4</f>
        <v>5236.2204724409448</v>
      </c>
      <c r="R97" s="25">
        <f>R96*R4</f>
        <v>16021.126760563382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28200</v>
      </c>
      <c r="AG97" s="28"/>
      <c r="AH97" s="28"/>
      <c r="AI97" s="25">
        <f>AI96*AI4</f>
        <v>6162.790697674418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111720.6411259595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11315.78947368421</v>
      </c>
      <c r="D101" s="31">
        <f>D100*D4</f>
        <v>29186.046511627908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24441.340782122908</v>
      </c>
      <c r="Z101" s="28"/>
      <c r="AA101" s="28"/>
      <c r="AB101" s="31">
        <f>AB100*AB4</f>
        <v>24868.421052631576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89811.5978200666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10196.078431372549</v>
      </c>
      <c r="H105" s="28"/>
      <c r="I105" s="25">
        <f>I104*I4</f>
        <v>6937.5</v>
      </c>
      <c r="J105" s="31"/>
      <c r="K105" s="31"/>
      <c r="L105" s="31"/>
      <c r="M105" s="25">
        <f>M104*M4</f>
        <v>5671.875</v>
      </c>
      <c r="N105" s="31">
        <f>(N103*N5*-1)+N103</f>
        <v>7254.545454545454</v>
      </c>
      <c r="O105" s="25">
        <f>O104*O4</f>
        <v>5462.4277456647396</v>
      </c>
      <c r="P105" s="25"/>
      <c r="Q105" s="25">
        <f>Q104*Q4</f>
        <v>7330.7086614173231</v>
      </c>
      <c r="R105" s="28"/>
      <c r="S105" s="28"/>
      <c r="T105" s="25">
        <f>T104*T4</f>
        <v>7191.40625</v>
      </c>
      <c r="U105" s="25">
        <f>U104*U4</f>
        <v>11587.301587301587</v>
      </c>
      <c r="V105" s="28"/>
      <c r="W105" s="25">
        <f>W104*W4</f>
        <v>9802.371541501976</v>
      </c>
      <c r="X105" s="28"/>
      <c r="Y105" s="25">
        <f>Y104*Y4</f>
        <v>4888.2681564245813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6162.790697674418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7547.826086956522</v>
      </c>
      <c r="AS105" s="28"/>
      <c r="AT105" s="28"/>
      <c r="AU105" s="25">
        <f>AU104*AU4</f>
        <v>15000</v>
      </c>
      <c r="AV105" s="23">
        <f>SUM(C105:AU105)</f>
        <v>105033.09961285917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27056.074766355137</v>
      </c>
      <c r="I109" s="31"/>
      <c r="J109" s="25">
        <f>(J107*J5*-1)+J107</f>
        <v>10842.391304347826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24463.190184049079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9838.7096774193542</v>
      </c>
      <c r="AF109" s="25">
        <f>(AF107*AF5*-1)+AF107</f>
        <v>15900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9285.7142857142862</v>
      </c>
      <c r="AT109" s="28"/>
      <c r="AU109" s="31"/>
      <c r="AV109" s="23">
        <f>SUM(C109:AU109)</f>
        <v>97386.080217885683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4162.790697674418</v>
      </c>
      <c r="E113" s="31"/>
      <c r="F113" s="31"/>
      <c r="G113" s="25"/>
      <c r="H113" s="28"/>
      <c r="I113" s="31">
        <f>I112*I4</f>
        <v>4955.3571428571431</v>
      </c>
      <c r="J113" s="31">
        <f>J112*J4</f>
        <v>6385.869565217391</v>
      </c>
      <c r="K113" s="25">
        <f>(K111*K5*-1)+K111</f>
        <v>4735.0993377483437</v>
      </c>
      <c r="L113" s="31"/>
      <c r="M113" s="31">
        <f>M112*M4</f>
        <v>5671.875</v>
      </c>
      <c r="N113" s="25">
        <f>(N111*N5*-1)+N111</f>
        <v>25909.090909090908</v>
      </c>
      <c r="O113" s="28"/>
      <c r="P113" s="25"/>
      <c r="Q113" s="31">
        <f>Q112*Q4</f>
        <v>5236.2204724409448</v>
      </c>
      <c r="R113" s="31">
        <f>R112*R4</f>
        <v>10680.751173708919</v>
      </c>
      <c r="S113" s="28"/>
      <c r="T113" s="31">
        <f>T112*T4</f>
        <v>5136.71875</v>
      </c>
      <c r="U113" s="25"/>
      <c r="V113" s="25">
        <f>(V111*V5*-1)+V111</f>
        <v>5107.3619631901838</v>
      </c>
      <c r="W113" s="28"/>
      <c r="X113" s="28"/>
      <c r="Y113" s="28"/>
      <c r="Z113" s="31">
        <f>Z112*Z4</f>
        <v>11794.871794871793</v>
      </c>
      <c r="AA113" s="28"/>
      <c r="AB113" s="28"/>
      <c r="AC113" s="28"/>
      <c r="AD113" s="31">
        <f>AD112*AD4</f>
        <v>5227.2727272727261</v>
      </c>
      <c r="AE113" s="28"/>
      <c r="AF113" s="28"/>
      <c r="AG113" s="31">
        <f>AG112*AG4</f>
        <v>5536.1050328227557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5357.1428571428569</v>
      </c>
      <c r="AT113" s="28"/>
      <c r="AU113" s="31"/>
      <c r="AV113" s="23">
        <f>SUM(C113:AU113)</f>
        <v>105896.52742403837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7736.8421052631584</v>
      </c>
      <c r="D117" s="31">
        <f>D116*D4</f>
        <v>17511.627906976744</v>
      </c>
      <c r="E117" s="25">
        <f>(E115*E5*-1)+E115</f>
        <v>10000</v>
      </c>
      <c r="F117" s="31"/>
      <c r="G117" s="25"/>
      <c r="H117" s="28"/>
      <c r="I117" s="31">
        <f>I116*I4</f>
        <v>9910.7142857142862</v>
      </c>
      <c r="J117" s="31">
        <f>J116*J4</f>
        <v>19157.608695652176</v>
      </c>
      <c r="K117" s="31">
        <f>K116*K4</f>
        <v>5264.9006622516563</v>
      </c>
      <c r="L117" s="31"/>
      <c r="M117" s="31">
        <f>M116*M4</f>
        <v>5671.875</v>
      </c>
      <c r="N117" s="25"/>
      <c r="O117" s="28"/>
      <c r="P117" s="25">
        <f>(P115*P5*-1)+P115</f>
        <v>2915.1291512915136</v>
      </c>
      <c r="Q117" s="31"/>
      <c r="R117" s="31"/>
      <c r="S117" s="28"/>
      <c r="T117" s="31"/>
      <c r="U117" s="25"/>
      <c r="V117" s="31">
        <f>V116*V4</f>
        <v>4892.6380368098162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10325.203252032521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16071.428571428572</v>
      </c>
      <c r="AT117" s="28"/>
      <c r="AU117" s="31"/>
      <c r="AV117" s="23">
        <f>SUM(C117:AU117)</f>
        <v>109457.96766742045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4526.3157894736842</v>
      </c>
      <c r="D121" s="31">
        <f>D120*D4</f>
        <v>11674.418604651164</v>
      </c>
      <c r="E121" s="31">
        <f>E120*E4</f>
        <v>10000</v>
      </c>
      <c r="F121" s="31"/>
      <c r="G121" s="25"/>
      <c r="H121" s="28"/>
      <c r="I121" s="31">
        <f>I120*I4</f>
        <v>9910.7142857142862</v>
      </c>
      <c r="J121" s="31"/>
      <c r="K121" s="31"/>
      <c r="L121" s="31"/>
      <c r="M121" s="31">
        <f>(M119*M5*-1)+M119</f>
        <v>4328.125</v>
      </c>
      <c r="N121" s="25"/>
      <c r="O121" s="28"/>
      <c r="P121" s="31">
        <f>P120*P4</f>
        <v>7084.8708487084868</v>
      </c>
      <c r="Q121" s="31"/>
      <c r="R121" s="31">
        <f>R120*R4</f>
        <v>10680.751173708919</v>
      </c>
      <c r="S121" s="31">
        <f>(S119*S5*-1)+S119</f>
        <v>4736.0703812316724</v>
      </c>
      <c r="T121" s="31">
        <f>T120*T4</f>
        <v>5136.71875</v>
      </c>
      <c r="U121" s="31">
        <f>U120*U4</f>
        <v>5793.6507936507933</v>
      </c>
      <c r="V121" s="31">
        <f>(V119*V5*-1)+V119</f>
        <v>5107.3619631901838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5245.5357142857138</v>
      </c>
      <c r="AQ121" s="31"/>
      <c r="AR121" s="28"/>
      <c r="AS121" s="25"/>
      <c r="AT121" s="31">
        <f>(AT119*AT5*-1)+AT119</f>
        <v>5046.7289719626169</v>
      </c>
      <c r="AU121" s="31">
        <f>AU120*AU4</f>
        <v>10000</v>
      </c>
      <c r="AV121" s="23">
        <f>SUM(C121:AU121)</f>
        <v>99271.262276577516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12771.739130434782</v>
      </c>
      <c r="K125" s="31">
        <f>(K123*K5*-1)+K123</f>
        <v>9470.1986754966874</v>
      </c>
      <c r="L125" s="31"/>
      <c r="M125" s="31">
        <f>(M123*M5*-1)+M123</f>
        <v>8656.25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9947.3684210526317</v>
      </c>
      <c r="AC125" s="28"/>
      <c r="AD125" s="31">
        <f>AD124*AD4</f>
        <v>10454.545454545452</v>
      </c>
      <c r="AE125" s="28"/>
      <c r="AF125" s="28"/>
      <c r="AG125" s="31"/>
      <c r="AH125" s="31">
        <f>AH124*AH4</f>
        <v>10325.203252032521</v>
      </c>
      <c r="AI125" s="28"/>
      <c r="AJ125" s="31">
        <f>AJ124*AJ4</f>
        <v>10458.715596330274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10714.285714285714</v>
      </c>
      <c r="AT125" s="28"/>
      <c r="AU125" s="31">
        <f>AU124*AU4</f>
        <v>20000</v>
      </c>
      <c r="AV125" s="23">
        <f>SUM(C125:AU125)</f>
        <v>102798.30624417806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22631.57894736842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5793.6507936507933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18800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22564.102564102563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69789.332305121774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22631.57894736842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5793.6507936507933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18800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22564.102564102563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69789.332305121774</v>
      </c>
      <c r="AW133" s="39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2020-12-19T09:29:48Z</dcterms:modified>
</cp:coreProperties>
</file>